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H25" i="5"/>
  <c r="G25" i="5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H15" i="5"/>
  <c r="G15" i="5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H7" i="5"/>
  <c r="G7" i="5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H19" i="4"/>
  <c r="G19" i="4"/>
  <c r="G18" i="4"/>
  <c r="H18" i="4" s="1"/>
  <c r="G17" i="4"/>
  <c r="H17" i="4" s="1"/>
  <c r="G16" i="4"/>
  <c r="H16" i="4" s="1"/>
  <c r="G15" i="4"/>
  <c r="H15" i="4" s="1"/>
  <c r="G14" i="4"/>
  <c r="H14" i="4" s="1"/>
  <c r="H13" i="4"/>
  <c r="G13" i="4"/>
  <c r="G12" i="4"/>
  <c r="H12" i="4" s="1"/>
  <c r="G11" i="4"/>
  <c r="H11" i="4" s="1"/>
  <c r="G10" i="4"/>
  <c r="H10" i="4" s="1"/>
  <c r="G9" i="4"/>
  <c r="H9" i="4" s="1"/>
  <c r="G8" i="4"/>
  <c r="H8" i="4" s="1"/>
  <c r="H7" i="4"/>
  <c r="G7" i="4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H47" i="3"/>
  <c r="G47" i="3"/>
  <c r="G46" i="3"/>
  <c r="H46" i="3" s="1"/>
  <c r="G45" i="3"/>
  <c r="H45" i="3" s="1"/>
  <c r="H44" i="3"/>
  <c r="G44" i="3"/>
  <c r="G43" i="3"/>
  <c r="H43" i="3" s="1"/>
  <c r="G42" i="3"/>
  <c r="H42" i="3" s="1"/>
  <c r="G41" i="3"/>
  <c r="H41" i="3" s="1"/>
  <c r="G40" i="3"/>
  <c r="H40" i="3" s="1"/>
  <c r="H39" i="3"/>
  <c r="G39" i="3"/>
  <c r="H38" i="3"/>
  <c r="G38" i="3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H26" i="3"/>
  <c r="G26" i="3"/>
  <c r="G25" i="3"/>
  <c r="H25" i="3" s="1"/>
  <c r="G24" i="3"/>
  <c r="H24" i="3" s="1"/>
  <c r="H23" i="3"/>
  <c r="G23" i="3"/>
  <c r="G22" i="3"/>
  <c r="H22" i="3" s="1"/>
  <c r="G21" i="3"/>
  <c r="H21" i="3" s="1"/>
  <c r="H20" i="3"/>
  <c r="G20" i="3"/>
  <c r="G19" i="3"/>
  <c r="H19" i="3" s="1"/>
  <c r="G18" i="3"/>
  <c r="H18" i="3" s="1"/>
  <c r="G17" i="3"/>
  <c r="H17" i="3" s="1"/>
  <c r="G16" i="3"/>
  <c r="H16" i="3" s="1"/>
  <c r="H15" i="3"/>
  <c r="G15" i="3"/>
  <c r="H14" i="3"/>
  <c r="G14" i="3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G62" i="2"/>
  <c r="H62" i="2" s="1"/>
  <c r="G61" i="2"/>
  <c r="H61" i="2" s="1"/>
  <c r="G60" i="2"/>
  <c r="H60" i="2" s="1"/>
  <c r="G59" i="2"/>
  <c r="H5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3" i="2"/>
  <c r="H1" i="2" l="1"/>
  <c r="G1" i="4"/>
  <c r="D15" i="1" s="1"/>
  <c r="C15" i="1"/>
  <c r="C14" i="1"/>
  <c r="C9" i="1" s="1"/>
  <c r="H1" i="4"/>
  <c r="G1" i="5"/>
  <c r="D16" i="1" s="1"/>
  <c r="C16" i="1"/>
  <c r="H1" i="5"/>
  <c r="H1" i="3"/>
  <c r="G1" i="3" s="1"/>
  <c r="D14" i="1" s="1"/>
  <c r="A9" i="1"/>
  <c r="E9" i="1" l="1"/>
  <c r="G1" i="2"/>
  <c r="D13" i="1" s="1"/>
</calcChain>
</file>

<file path=xl/sharedStrings.xml><?xml version="1.0" encoding="utf-8"?>
<sst xmlns="http://schemas.openxmlformats.org/spreadsheetml/2006/main" count="115" uniqueCount="60">
  <si>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</si>
  <si>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</si>
  <si>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</si>
  <si>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</si>
  <si>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</si>
  <si>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</si>
  <si>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</si>
  <si>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</si>
  <si>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</si>
  <si>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</si>
  <si>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</si>
  <si>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</si>
  <si>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</si>
  <si>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</si>
  <si>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</si>
  <si>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</si>
  <si>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</si>
  <si>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</si>
  <si>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</si>
  <si>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</si>
  <si>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ISTITUTO COMPRENSIVO DI VIALE LIBERTA'</t>
  </si>
  <si>
    <t>27029 VIGEVANO (PV) VIALE LIBERTA' 32 C.F. 94034000185 C.M. PVIC83100R</t>
  </si>
  <si>
    <t>V2FV0000053 del 30/11/2021</t>
  </si>
  <si>
    <t>597/1 del 28/12/2021</t>
  </si>
  <si>
    <t>01/000182 del 13/12/2021</t>
  </si>
  <si>
    <t>1/PA del 06/12/2021</t>
  </si>
  <si>
    <t>8B00837278 del 11/12/2021</t>
  </si>
  <si>
    <t>000848PA del 22/12/2021</t>
  </si>
  <si>
    <t>5810001030 del 29/12/2021</t>
  </si>
  <si>
    <t>5810001031 del 29/12/2021</t>
  </si>
  <si>
    <t>5810001032 del 29/12/2021</t>
  </si>
  <si>
    <t>1022009274 del 20/01/2022</t>
  </si>
  <si>
    <t>2/PA del 18/01/2022</t>
  </si>
  <si>
    <t>FVL135 del 28/01/2022</t>
  </si>
  <si>
    <t>000382 del 10/02/2022</t>
  </si>
  <si>
    <t>000236 del 01/02/2022</t>
  </si>
  <si>
    <t>40/1 del 11/02/2022</t>
  </si>
  <si>
    <t>8B00105890 del 10/02/2022</t>
  </si>
  <si>
    <t>1/S del 21/02/2022</t>
  </si>
  <si>
    <t>FVL514 del 23/02/2022</t>
  </si>
  <si>
    <t>2022.FD107.FTPA del 25/02/2022</t>
  </si>
  <si>
    <t>1022046372 del 18/02/2022</t>
  </si>
  <si>
    <t>211975/E del 23/12/2021</t>
  </si>
  <si>
    <t>1022058825 del 02/03/2022</t>
  </si>
  <si>
    <t>6 / PA del 09/03/2022</t>
  </si>
  <si>
    <t>7 / PA del 09/03/2022</t>
  </si>
  <si>
    <t>221090 del 28/02/2022</t>
  </si>
  <si>
    <t>E-204 del 28/02/2022</t>
  </si>
  <si>
    <t>E-202 del 28/02/2022</t>
  </si>
  <si>
    <t>E-201 del 28/02/2022</t>
  </si>
  <si>
    <t>E-203 del 28/02/2022</t>
  </si>
  <si>
    <t>E-238 del 14/03/2022</t>
  </si>
  <si>
    <t>E-205 del 28/02/2022</t>
  </si>
  <si>
    <t>E-237 del 14/03/2022</t>
  </si>
  <si>
    <t>000925 del 11/03/2022</t>
  </si>
  <si>
    <t>972/P del 28/02/2022</t>
  </si>
  <si>
    <t>V3-7772 del 08/03/2022</t>
  </si>
  <si>
    <t>34/PA del 08/03/2022</t>
  </si>
  <si>
    <t>154PA del 25/03/2022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</si>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</sst>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1" sqref="B1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2022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68</v>
      </c>
      <c r="B9" s="35"/>
      <c r="C9" s="34">
        <f>SUM(C13:C16)</f>
        <v>16667.219999999998</v>
      </c>
      <c r="D9" s="35"/>
      <c r="E9" s="40">
        <f>('Trimestre 1'!H1+'Trimestre 2'!H1+'Trimestre 3'!H1+'Trimestre 4'!H1)/C9</f>
        <v>-24.454476511379831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65</v>
      </c>
      <c r="C13" s="29">
        <f>'Trimestre 1'!B1</f>
        <v>16425.919999999998</v>
      </c>
      <c r="D13" s="29">
        <f>'Trimestre 1'!G1</f>
        <v>-24.789049258732547</v>
      </c>
      <c r="E13" s="29">
        <v>122209.89</v>
      </c>
      <c r="F13" s="33" t="s">
        <v>59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3</v>
      </c>
      <c r="C14" s="29">
        <f>'Trimestre 2'!B1</f>
        <v>241.3</v>
      </c>
      <c r="D14" s="29">
        <f>'Trimestre 2'!G1</f>
        <v>-1.6792374637380856</v>
      </c>
      <c r="E14" s="29"/>
      <c r="F14" s="33"/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0</v>
      </c>
      <c r="C15" s="29">
        <f>'Trimestre 3'!B1</f>
        <v>0</v>
      </c>
      <c r="D15" s="29">
        <f>'Trimestre 3'!G1</f>
        <v>0</v>
      </c>
      <c r="E15" s="29"/>
      <c r="F15" s="33"/>
    </row>
    <row r="16" spans="1:11" ht="21.75" customHeight="1" x14ac:dyDescent="0.2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16425.919999999998</v>
      </c>
      <c r="C1">
        <f>COUNTA(A4:A353)</f>
        <v>65</v>
      </c>
      <c r="G1" s="16">
        <f>IF(B1&lt;&gt;0,H1/B1,0)</f>
        <v>-24.789049258732547</v>
      </c>
      <c r="H1" s="15">
        <f>SUM(H4:H353)</f>
        <v>-407182.94000000006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900</v>
      </c>
      <c r="C4" s="13">
        <v>44560</v>
      </c>
      <c r="D4" s="13">
        <v>44574</v>
      </c>
      <c r="E4" s="13"/>
      <c r="F4" s="13"/>
      <c r="G4" s="1">
        <f>D4-C4-(F4-E4)</f>
        <v>14</v>
      </c>
      <c r="H4" s="12">
        <f>B4*G4</f>
        <v>12600</v>
      </c>
    </row>
    <row r="5" spans="1:8" x14ac:dyDescent="0.25">
      <c r="A5" s="19" t="s">
        <v>22</v>
      </c>
      <c r="B5" s="12">
        <v>198</v>
      </c>
      <c r="C5" s="13">
        <v>44560</v>
      </c>
      <c r="D5" s="13">
        <v>44574</v>
      </c>
      <c r="E5" s="13"/>
      <c r="F5" s="13"/>
      <c r="G5" s="1">
        <f t="shared" ref="G5:G68" si="0">D5-C5-(F5-E5)</f>
        <v>14</v>
      </c>
      <c r="H5" s="12">
        <f t="shared" ref="H5:H68" si="1">B5*G5</f>
        <v>2772</v>
      </c>
    </row>
    <row r="6" spans="1:8" x14ac:dyDescent="0.25">
      <c r="A6" s="19" t="s">
        <v>23</v>
      </c>
      <c r="B6" s="12">
        <v>120</v>
      </c>
      <c r="C6" s="13">
        <v>44559</v>
      </c>
      <c r="D6" s="13">
        <v>44574</v>
      </c>
      <c r="E6" s="13"/>
      <c r="F6" s="13"/>
      <c r="G6" s="1">
        <f t="shared" si="0"/>
        <v>15</v>
      </c>
      <c r="H6" s="12">
        <f t="shared" si="1"/>
        <v>1800</v>
      </c>
    </row>
    <row r="7" spans="1:8" x14ac:dyDescent="0.25">
      <c r="A7" s="19" t="s">
        <v>23</v>
      </c>
      <c r="B7" s="12">
        <v>26.4</v>
      </c>
      <c r="C7" s="13">
        <v>44559</v>
      </c>
      <c r="D7" s="13">
        <v>44574</v>
      </c>
      <c r="E7" s="13"/>
      <c r="F7" s="13"/>
      <c r="G7" s="1">
        <f t="shared" si="0"/>
        <v>15</v>
      </c>
      <c r="H7" s="12">
        <f t="shared" si="1"/>
        <v>396</v>
      </c>
    </row>
    <row r="8" spans="1:8" x14ac:dyDescent="0.25">
      <c r="A8" s="19" t="s">
        <v>24</v>
      </c>
      <c r="B8" s="12">
        <v>123.75</v>
      </c>
      <c r="C8" s="13">
        <v>44573</v>
      </c>
      <c r="D8" s="13">
        <v>44574</v>
      </c>
      <c r="E8" s="13"/>
      <c r="F8" s="13"/>
      <c r="G8" s="1">
        <f t="shared" si="0"/>
        <v>1</v>
      </c>
      <c r="H8" s="12">
        <f t="shared" si="1"/>
        <v>123.75</v>
      </c>
    </row>
    <row r="9" spans="1:8" x14ac:dyDescent="0.25">
      <c r="A9" s="19" t="s">
        <v>24</v>
      </c>
      <c r="B9" s="12">
        <v>27.23</v>
      </c>
      <c r="C9" s="13">
        <v>44573</v>
      </c>
      <c r="D9" s="13">
        <v>44574</v>
      </c>
      <c r="E9" s="13"/>
      <c r="F9" s="13"/>
      <c r="G9" s="1">
        <f t="shared" si="0"/>
        <v>1</v>
      </c>
      <c r="H9" s="12">
        <f t="shared" si="1"/>
        <v>27.23</v>
      </c>
    </row>
    <row r="10" spans="1:8" x14ac:dyDescent="0.25">
      <c r="A10" s="19" t="s">
        <v>25</v>
      </c>
      <c r="B10" s="12">
        <v>120</v>
      </c>
      <c r="C10" s="13">
        <v>44592</v>
      </c>
      <c r="D10" s="13">
        <v>44574</v>
      </c>
      <c r="E10" s="13"/>
      <c r="F10" s="13"/>
      <c r="G10" s="1">
        <f t="shared" si="0"/>
        <v>-18</v>
      </c>
      <c r="H10" s="12">
        <f t="shared" si="1"/>
        <v>-2160</v>
      </c>
    </row>
    <row r="11" spans="1:8" x14ac:dyDescent="0.25">
      <c r="A11" s="19" t="s">
        <v>25</v>
      </c>
      <c r="B11" s="12">
        <v>26.4</v>
      </c>
      <c r="C11" s="13">
        <v>44592</v>
      </c>
      <c r="D11" s="13">
        <v>44574</v>
      </c>
      <c r="E11" s="13"/>
      <c r="F11" s="13"/>
      <c r="G11" s="1">
        <f t="shared" si="0"/>
        <v>-18</v>
      </c>
      <c r="H11" s="12">
        <f t="shared" si="1"/>
        <v>-475.2</v>
      </c>
    </row>
    <row r="12" spans="1:8" x14ac:dyDescent="0.25">
      <c r="A12" s="19" t="s">
        <v>26</v>
      </c>
      <c r="B12" s="12">
        <v>81</v>
      </c>
      <c r="C12" s="13">
        <v>44572</v>
      </c>
      <c r="D12" s="13">
        <v>44574</v>
      </c>
      <c r="E12" s="13"/>
      <c r="F12" s="13"/>
      <c r="G12" s="1">
        <f t="shared" si="0"/>
        <v>2</v>
      </c>
      <c r="H12" s="12">
        <f t="shared" si="1"/>
        <v>162</v>
      </c>
    </row>
    <row r="13" spans="1:8" x14ac:dyDescent="0.25">
      <c r="A13" s="19" t="s">
        <v>26</v>
      </c>
      <c r="B13" s="12">
        <v>15.62</v>
      </c>
      <c r="C13" s="13">
        <v>44572</v>
      </c>
      <c r="D13" s="13">
        <v>44574</v>
      </c>
      <c r="E13" s="13"/>
      <c r="F13" s="13"/>
      <c r="G13" s="1">
        <f t="shared" si="0"/>
        <v>2</v>
      </c>
      <c r="H13" s="12">
        <f t="shared" si="1"/>
        <v>31.24</v>
      </c>
    </row>
    <row r="14" spans="1:8" x14ac:dyDescent="0.25">
      <c r="A14" s="19" t="s">
        <v>27</v>
      </c>
      <c r="B14" s="12">
        <v>35</v>
      </c>
      <c r="C14" s="13">
        <v>44592</v>
      </c>
      <c r="D14" s="13">
        <v>44574</v>
      </c>
      <c r="E14" s="13"/>
      <c r="F14" s="13"/>
      <c r="G14" s="1">
        <f t="shared" si="0"/>
        <v>-18</v>
      </c>
      <c r="H14" s="12">
        <f t="shared" si="1"/>
        <v>-630</v>
      </c>
    </row>
    <row r="15" spans="1:8" x14ac:dyDescent="0.25">
      <c r="A15" s="19" t="s">
        <v>28</v>
      </c>
      <c r="B15" s="12">
        <v>298.37</v>
      </c>
      <c r="C15" s="13">
        <v>44589</v>
      </c>
      <c r="D15" s="13">
        <v>44574</v>
      </c>
      <c r="E15" s="13"/>
      <c r="F15" s="13"/>
      <c r="G15" s="1">
        <f t="shared" si="0"/>
        <v>-15</v>
      </c>
      <c r="H15" s="12">
        <f t="shared" si="1"/>
        <v>-4475.55</v>
      </c>
    </row>
    <row r="16" spans="1:8" x14ac:dyDescent="0.25">
      <c r="A16" s="19" t="s">
        <v>29</v>
      </c>
      <c r="B16" s="12">
        <v>298.37</v>
      </c>
      <c r="C16" s="13">
        <v>44589</v>
      </c>
      <c r="D16" s="13">
        <v>44574</v>
      </c>
      <c r="E16" s="13"/>
      <c r="F16" s="13"/>
      <c r="G16" s="1">
        <f t="shared" si="0"/>
        <v>-15</v>
      </c>
      <c r="H16" s="12">
        <f t="shared" si="1"/>
        <v>-4475.55</v>
      </c>
    </row>
    <row r="17" spans="1:8" x14ac:dyDescent="0.25">
      <c r="A17" s="19" t="s">
        <v>29</v>
      </c>
      <c r="B17" s="12">
        <v>65.64</v>
      </c>
      <c r="C17" s="13">
        <v>44589</v>
      </c>
      <c r="D17" s="13">
        <v>44574</v>
      </c>
      <c r="E17" s="13"/>
      <c r="F17" s="13"/>
      <c r="G17" s="1">
        <f t="shared" si="0"/>
        <v>-15</v>
      </c>
      <c r="H17" s="12">
        <f t="shared" si="1"/>
        <v>-984.6</v>
      </c>
    </row>
    <row r="18" spans="1:8" x14ac:dyDescent="0.25">
      <c r="A18" s="19" t="s">
        <v>28</v>
      </c>
      <c r="B18" s="12">
        <v>65.64</v>
      </c>
      <c r="C18" s="13">
        <v>44589</v>
      </c>
      <c r="D18" s="13">
        <v>44575</v>
      </c>
      <c r="E18" s="13"/>
      <c r="F18" s="13"/>
      <c r="G18" s="1">
        <f t="shared" si="0"/>
        <v>-14</v>
      </c>
      <c r="H18" s="12">
        <f t="shared" si="1"/>
        <v>-918.96</v>
      </c>
    </row>
    <row r="19" spans="1:8" x14ac:dyDescent="0.25">
      <c r="A19" s="19" t="s">
        <v>30</v>
      </c>
      <c r="B19" s="12">
        <v>298.37</v>
      </c>
      <c r="C19" s="13">
        <v>44589</v>
      </c>
      <c r="D19" s="13">
        <v>44575</v>
      </c>
      <c r="E19" s="13"/>
      <c r="F19" s="13"/>
      <c r="G19" s="1">
        <f t="shared" si="0"/>
        <v>-14</v>
      </c>
      <c r="H19" s="12">
        <f t="shared" si="1"/>
        <v>-4177.18</v>
      </c>
    </row>
    <row r="20" spans="1:8" x14ac:dyDescent="0.25">
      <c r="A20" s="19" t="s">
        <v>30</v>
      </c>
      <c r="B20" s="12">
        <v>65.64</v>
      </c>
      <c r="C20" s="13">
        <v>44589</v>
      </c>
      <c r="D20" s="13">
        <v>44575</v>
      </c>
      <c r="E20" s="13"/>
      <c r="F20" s="13"/>
      <c r="G20" s="1">
        <f t="shared" si="0"/>
        <v>-14</v>
      </c>
      <c r="H20" s="12">
        <f t="shared" si="1"/>
        <v>-918.96</v>
      </c>
    </row>
    <row r="21" spans="1:8" x14ac:dyDescent="0.25">
      <c r="A21" s="19" t="s">
        <v>31</v>
      </c>
      <c r="B21" s="12">
        <v>16.329999999999998</v>
      </c>
      <c r="C21" s="13">
        <v>44611</v>
      </c>
      <c r="D21" s="13">
        <v>44607</v>
      </c>
      <c r="E21" s="13"/>
      <c r="F21" s="13"/>
      <c r="G21" s="1">
        <f t="shared" si="0"/>
        <v>-4</v>
      </c>
      <c r="H21" s="12">
        <f t="shared" si="1"/>
        <v>-65.319999999999993</v>
      </c>
    </row>
    <row r="22" spans="1:8" x14ac:dyDescent="0.25">
      <c r="A22" s="19" t="s">
        <v>32</v>
      </c>
      <c r="B22" s="12">
        <v>334.04</v>
      </c>
      <c r="C22" s="13">
        <v>44579</v>
      </c>
      <c r="D22" s="13">
        <v>44607</v>
      </c>
      <c r="E22" s="13"/>
      <c r="F22" s="13"/>
      <c r="G22" s="1">
        <f t="shared" si="0"/>
        <v>28</v>
      </c>
      <c r="H22" s="12">
        <f t="shared" si="1"/>
        <v>9353.1200000000008</v>
      </c>
    </row>
    <row r="23" spans="1:8" x14ac:dyDescent="0.25">
      <c r="A23" s="19" t="s">
        <v>33</v>
      </c>
      <c r="B23" s="12">
        <v>90</v>
      </c>
      <c r="C23" s="13">
        <v>44619</v>
      </c>
      <c r="D23" s="13">
        <v>44607</v>
      </c>
      <c r="E23" s="13"/>
      <c r="F23" s="13"/>
      <c r="G23" s="1">
        <f t="shared" si="0"/>
        <v>-12</v>
      </c>
      <c r="H23" s="12">
        <f t="shared" si="1"/>
        <v>-1080</v>
      </c>
    </row>
    <row r="24" spans="1:8" x14ac:dyDescent="0.25">
      <c r="A24" s="19" t="s">
        <v>34</v>
      </c>
      <c r="B24" s="12">
        <v>585</v>
      </c>
      <c r="C24" s="13">
        <v>44630</v>
      </c>
      <c r="D24" s="13">
        <v>44607</v>
      </c>
      <c r="E24" s="13"/>
      <c r="F24" s="13"/>
      <c r="G24" s="1">
        <f t="shared" si="0"/>
        <v>-23</v>
      </c>
      <c r="H24" s="12">
        <f t="shared" si="1"/>
        <v>-13455</v>
      </c>
    </row>
    <row r="25" spans="1:8" x14ac:dyDescent="0.25">
      <c r="A25" s="19" t="s">
        <v>34</v>
      </c>
      <c r="B25" s="12">
        <v>128.69999999999999</v>
      </c>
      <c r="C25" s="13">
        <v>44630</v>
      </c>
      <c r="D25" s="13">
        <v>44607</v>
      </c>
      <c r="E25" s="13"/>
      <c r="F25" s="13"/>
      <c r="G25" s="1">
        <f t="shared" si="0"/>
        <v>-23</v>
      </c>
      <c r="H25" s="12">
        <f t="shared" si="1"/>
        <v>-2960.1</v>
      </c>
    </row>
    <row r="26" spans="1:8" x14ac:dyDescent="0.25">
      <c r="A26" s="19" t="s">
        <v>35</v>
      </c>
      <c r="B26" s="12">
        <v>1200</v>
      </c>
      <c r="C26" s="13">
        <v>44621</v>
      </c>
      <c r="D26" s="13">
        <v>44607</v>
      </c>
      <c r="E26" s="13"/>
      <c r="F26" s="13"/>
      <c r="G26" s="1">
        <f t="shared" si="0"/>
        <v>-14</v>
      </c>
      <c r="H26" s="12">
        <f t="shared" si="1"/>
        <v>-16800</v>
      </c>
    </row>
    <row r="27" spans="1:8" x14ac:dyDescent="0.25">
      <c r="A27" s="19" t="s">
        <v>35</v>
      </c>
      <c r="B27" s="12">
        <v>264</v>
      </c>
      <c r="C27" s="13">
        <v>44621</v>
      </c>
      <c r="D27" s="13">
        <v>44607</v>
      </c>
      <c r="E27" s="13"/>
      <c r="F27" s="13"/>
      <c r="G27" s="1">
        <f t="shared" si="0"/>
        <v>-14</v>
      </c>
      <c r="H27" s="12">
        <f t="shared" si="1"/>
        <v>-3696</v>
      </c>
    </row>
    <row r="28" spans="1:8" x14ac:dyDescent="0.25">
      <c r="A28" s="19" t="s">
        <v>36</v>
      </c>
      <c r="B28" s="12">
        <v>62</v>
      </c>
      <c r="C28" s="13">
        <v>44604</v>
      </c>
      <c r="D28" s="13">
        <v>44608</v>
      </c>
      <c r="E28" s="13"/>
      <c r="F28" s="13"/>
      <c r="G28" s="1">
        <f t="shared" si="0"/>
        <v>4</v>
      </c>
      <c r="H28" s="12">
        <f t="shared" si="1"/>
        <v>248</v>
      </c>
    </row>
    <row r="29" spans="1:8" x14ac:dyDescent="0.25">
      <c r="A29" s="19" t="s">
        <v>36</v>
      </c>
      <c r="B29" s="12">
        <v>13.64</v>
      </c>
      <c r="C29" s="13">
        <v>44604</v>
      </c>
      <c r="D29" s="13">
        <v>44608</v>
      </c>
      <c r="E29" s="13"/>
      <c r="F29" s="13"/>
      <c r="G29" s="1">
        <f t="shared" si="0"/>
        <v>4</v>
      </c>
      <c r="H29" s="12">
        <f t="shared" si="1"/>
        <v>54.56</v>
      </c>
    </row>
    <row r="30" spans="1:8" x14ac:dyDescent="0.25">
      <c r="A30" s="19" t="s">
        <v>37</v>
      </c>
      <c r="B30" s="12">
        <v>76</v>
      </c>
      <c r="C30" s="13">
        <v>44634</v>
      </c>
      <c r="D30" s="13">
        <v>44608</v>
      </c>
      <c r="E30" s="13"/>
      <c r="F30" s="13"/>
      <c r="G30" s="1">
        <f t="shared" si="0"/>
        <v>-26</v>
      </c>
      <c r="H30" s="12">
        <f t="shared" si="1"/>
        <v>-1976</v>
      </c>
    </row>
    <row r="31" spans="1:8" x14ac:dyDescent="0.25">
      <c r="A31" s="19" t="s">
        <v>37</v>
      </c>
      <c r="B31" s="12">
        <v>14.52</v>
      </c>
      <c r="C31" s="13">
        <v>44634</v>
      </c>
      <c r="D31" s="13">
        <v>44608</v>
      </c>
      <c r="E31" s="13"/>
      <c r="F31" s="13"/>
      <c r="G31" s="1">
        <f t="shared" si="0"/>
        <v>-26</v>
      </c>
      <c r="H31" s="12">
        <f t="shared" si="1"/>
        <v>-377.52</v>
      </c>
    </row>
    <row r="32" spans="1:8" x14ac:dyDescent="0.25">
      <c r="A32" s="19" t="s">
        <v>38</v>
      </c>
      <c r="B32" s="12">
        <v>284.83999999999997</v>
      </c>
      <c r="C32" s="13">
        <v>44613</v>
      </c>
      <c r="D32" s="13">
        <v>44621</v>
      </c>
      <c r="E32" s="13"/>
      <c r="F32" s="13"/>
      <c r="G32" s="1">
        <f t="shared" si="0"/>
        <v>8</v>
      </c>
      <c r="H32" s="12">
        <f t="shared" si="1"/>
        <v>2278.7199999999998</v>
      </c>
    </row>
    <row r="33" spans="1:8" x14ac:dyDescent="0.25">
      <c r="A33" s="19" t="s">
        <v>38</v>
      </c>
      <c r="B33" s="12">
        <v>62.66</v>
      </c>
      <c r="C33" s="13">
        <v>44613</v>
      </c>
      <c r="D33" s="13">
        <v>44621</v>
      </c>
      <c r="E33" s="13"/>
      <c r="F33" s="13"/>
      <c r="G33" s="1">
        <f t="shared" si="0"/>
        <v>8</v>
      </c>
      <c r="H33" s="12">
        <f t="shared" si="1"/>
        <v>501.28</v>
      </c>
    </row>
    <row r="34" spans="1:8" x14ac:dyDescent="0.25">
      <c r="A34" s="19" t="s">
        <v>39</v>
      </c>
      <c r="B34" s="12">
        <v>64.62</v>
      </c>
      <c r="C34" s="13">
        <v>44615</v>
      </c>
      <c r="D34" s="13">
        <v>44621</v>
      </c>
      <c r="E34" s="13"/>
      <c r="F34" s="13"/>
      <c r="G34" s="1">
        <f t="shared" si="0"/>
        <v>6</v>
      </c>
      <c r="H34" s="12">
        <f t="shared" si="1"/>
        <v>387.72</v>
      </c>
    </row>
    <row r="35" spans="1:8" x14ac:dyDescent="0.25">
      <c r="A35" s="19" t="s">
        <v>39</v>
      </c>
      <c r="B35" s="12">
        <v>3.48</v>
      </c>
      <c r="C35" s="13">
        <v>44615</v>
      </c>
      <c r="D35" s="13">
        <v>44621</v>
      </c>
      <c r="E35" s="13"/>
      <c r="F35" s="13"/>
      <c r="G35" s="1">
        <f t="shared" si="0"/>
        <v>6</v>
      </c>
      <c r="H35" s="12">
        <f t="shared" si="1"/>
        <v>20.88</v>
      </c>
    </row>
    <row r="36" spans="1:8" x14ac:dyDescent="0.25">
      <c r="A36" s="19" t="s">
        <v>40</v>
      </c>
      <c r="B36" s="12">
        <v>220.5</v>
      </c>
      <c r="C36" s="13">
        <v>44681</v>
      </c>
      <c r="D36" s="13">
        <v>44621</v>
      </c>
      <c r="E36" s="13"/>
      <c r="F36" s="13"/>
      <c r="G36" s="1">
        <f t="shared" si="0"/>
        <v>-60</v>
      </c>
      <c r="H36" s="12">
        <f t="shared" si="1"/>
        <v>-13230</v>
      </c>
    </row>
    <row r="37" spans="1:8" x14ac:dyDescent="0.25">
      <c r="A37" s="19" t="s">
        <v>40</v>
      </c>
      <c r="B37" s="12">
        <v>11.03</v>
      </c>
      <c r="C37" s="13">
        <v>44681</v>
      </c>
      <c r="D37" s="13">
        <v>44621</v>
      </c>
      <c r="E37" s="13"/>
      <c r="F37" s="13"/>
      <c r="G37" s="1">
        <f t="shared" si="0"/>
        <v>-60</v>
      </c>
      <c r="H37" s="12">
        <f t="shared" si="1"/>
        <v>-661.8</v>
      </c>
    </row>
    <row r="38" spans="1:8" x14ac:dyDescent="0.25">
      <c r="A38" s="19" t="s">
        <v>41</v>
      </c>
      <c r="B38" s="12">
        <v>47.84</v>
      </c>
      <c r="C38" s="13">
        <v>44640</v>
      </c>
      <c r="D38" s="13">
        <v>44621</v>
      </c>
      <c r="E38" s="13"/>
      <c r="F38" s="13"/>
      <c r="G38" s="1">
        <f t="shared" si="0"/>
        <v>-19</v>
      </c>
      <c r="H38" s="12">
        <f t="shared" si="1"/>
        <v>-908.96</v>
      </c>
    </row>
    <row r="39" spans="1:8" x14ac:dyDescent="0.25">
      <c r="A39" s="19" t="s">
        <v>42</v>
      </c>
      <c r="B39" s="12">
        <v>300</v>
      </c>
      <c r="C39" s="13">
        <v>44584</v>
      </c>
      <c r="D39" s="13">
        <v>44623</v>
      </c>
      <c r="E39" s="13"/>
      <c r="F39" s="13"/>
      <c r="G39" s="1">
        <f t="shared" si="0"/>
        <v>39</v>
      </c>
      <c r="H39" s="12">
        <f t="shared" si="1"/>
        <v>11700</v>
      </c>
    </row>
    <row r="40" spans="1:8" x14ac:dyDescent="0.25">
      <c r="A40" s="19" t="s">
        <v>42</v>
      </c>
      <c r="B40" s="12">
        <v>66</v>
      </c>
      <c r="C40" s="13">
        <v>44584</v>
      </c>
      <c r="D40" s="13">
        <v>44623</v>
      </c>
      <c r="E40" s="13"/>
      <c r="F40" s="13"/>
      <c r="G40" s="1">
        <f t="shared" si="0"/>
        <v>39</v>
      </c>
      <c r="H40" s="12">
        <f t="shared" si="1"/>
        <v>2574</v>
      </c>
    </row>
    <row r="41" spans="1:8" x14ac:dyDescent="0.25">
      <c r="A41" s="19" t="s">
        <v>43</v>
      </c>
      <c r="B41" s="12">
        <v>23.75</v>
      </c>
      <c r="C41" s="13">
        <v>44652</v>
      </c>
      <c r="D41" s="13">
        <v>44644</v>
      </c>
      <c r="E41" s="13"/>
      <c r="F41" s="13"/>
      <c r="G41" s="1">
        <f t="shared" si="0"/>
        <v>-8</v>
      </c>
      <c r="H41" s="12">
        <f t="shared" si="1"/>
        <v>-190</v>
      </c>
    </row>
    <row r="42" spans="1:8" x14ac:dyDescent="0.25">
      <c r="A42" s="19" t="s">
        <v>44</v>
      </c>
      <c r="B42" s="12">
        <v>342.86</v>
      </c>
      <c r="C42" s="13">
        <v>44659</v>
      </c>
      <c r="D42" s="13">
        <v>44644</v>
      </c>
      <c r="E42" s="13"/>
      <c r="F42" s="13"/>
      <c r="G42" s="1">
        <f t="shared" si="0"/>
        <v>-15</v>
      </c>
      <c r="H42" s="12">
        <f t="shared" si="1"/>
        <v>-5142.9000000000005</v>
      </c>
    </row>
    <row r="43" spans="1:8" x14ac:dyDescent="0.25">
      <c r="A43" s="19" t="s">
        <v>44</v>
      </c>
      <c r="B43" s="12">
        <v>17.14</v>
      </c>
      <c r="C43" s="13">
        <v>44659</v>
      </c>
      <c r="D43" s="13">
        <v>44644</v>
      </c>
      <c r="E43" s="13"/>
      <c r="F43" s="13"/>
      <c r="G43" s="1">
        <f t="shared" si="0"/>
        <v>-15</v>
      </c>
      <c r="H43" s="12">
        <f t="shared" si="1"/>
        <v>-257.10000000000002</v>
      </c>
    </row>
    <row r="44" spans="1:8" x14ac:dyDescent="0.25">
      <c r="A44" s="19" t="s">
        <v>45</v>
      </c>
      <c r="B44" s="12">
        <v>285.70999999999998</v>
      </c>
      <c r="C44" s="13">
        <v>44659</v>
      </c>
      <c r="D44" s="13">
        <v>44644</v>
      </c>
      <c r="E44" s="13"/>
      <c r="F44" s="13"/>
      <c r="G44" s="1">
        <f t="shared" si="0"/>
        <v>-15</v>
      </c>
      <c r="H44" s="12">
        <f t="shared" si="1"/>
        <v>-4285.6499999999996</v>
      </c>
    </row>
    <row r="45" spans="1:8" x14ac:dyDescent="0.25">
      <c r="A45" s="19" t="s">
        <v>45</v>
      </c>
      <c r="B45" s="12">
        <v>14.29</v>
      </c>
      <c r="C45" s="13">
        <v>44659</v>
      </c>
      <c r="D45" s="13">
        <v>44644</v>
      </c>
      <c r="E45" s="13"/>
      <c r="F45" s="13"/>
      <c r="G45" s="1">
        <f t="shared" si="0"/>
        <v>-15</v>
      </c>
      <c r="H45" s="12">
        <f t="shared" si="1"/>
        <v>-214.35</v>
      </c>
    </row>
    <row r="46" spans="1:8" x14ac:dyDescent="0.25">
      <c r="A46" s="19" t="s">
        <v>46</v>
      </c>
      <c r="B46" s="12">
        <v>170</v>
      </c>
      <c r="C46" s="13">
        <v>44651</v>
      </c>
      <c r="D46" s="13">
        <v>44644</v>
      </c>
      <c r="E46" s="13"/>
      <c r="F46" s="13"/>
      <c r="G46" s="1">
        <f t="shared" si="0"/>
        <v>-7</v>
      </c>
      <c r="H46" s="12">
        <f t="shared" si="1"/>
        <v>-1190</v>
      </c>
    </row>
    <row r="47" spans="1:8" x14ac:dyDescent="0.25">
      <c r="A47" s="19" t="s">
        <v>46</v>
      </c>
      <c r="B47" s="12">
        <v>37.4</v>
      </c>
      <c r="C47" s="13">
        <v>44651</v>
      </c>
      <c r="D47" s="13">
        <v>44644</v>
      </c>
      <c r="E47" s="13"/>
      <c r="F47" s="13"/>
      <c r="G47" s="1">
        <f t="shared" si="0"/>
        <v>-7</v>
      </c>
      <c r="H47" s="12">
        <f t="shared" si="1"/>
        <v>-261.8</v>
      </c>
    </row>
    <row r="48" spans="1:8" x14ac:dyDescent="0.25">
      <c r="A48" s="19" t="s">
        <v>47</v>
      </c>
      <c r="B48" s="12">
        <v>1425.8</v>
      </c>
      <c r="C48" s="13">
        <v>44681</v>
      </c>
      <c r="D48" s="13">
        <v>44644</v>
      </c>
      <c r="E48" s="13"/>
      <c r="F48" s="13"/>
      <c r="G48" s="1">
        <f t="shared" si="0"/>
        <v>-37</v>
      </c>
      <c r="H48" s="12">
        <f t="shared" si="1"/>
        <v>-52754.6</v>
      </c>
    </row>
    <row r="49" spans="1:8" x14ac:dyDescent="0.25">
      <c r="A49" s="19" t="s">
        <v>47</v>
      </c>
      <c r="B49" s="12">
        <v>308.58</v>
      </c>
      <c r="C49" s="13">
        <v>44681</v>
      </c>
      <c r="D49" s="13">
        <v>44644</v>
      </c>
      <c r="E49" s="13"/>
      <c r="F49" s="13"/>
      <c r="G49" s="1">
        <f t="shared" si="0"/>
        <v>-37</v>
      </c>
      <c r="H49" s="12">
        <f t="shared" si="1"/>
        <v>-11417.46</v>
      </c>
    </row>
    <row r="50" spans="1:8" x14ac:dyDescent="0.25">
      <c r="A50" s="19" t="s">
        <v>48</v>
      </c>
      <c r="B50" s="12">
        <v>987.3</v>
      </c>
      <c r="C50" s="13">
        <v>44681</v>
      </c>
      <c r="D50" s="13">
        <v>44644</v>
      </c>
      <c r="E50" s="13"/>
      <c r="F50" s="13"/>
      <c r="G50" s="1">
        <f t="shared" si="0"/>
        <v>-37</v>
      </c>
      <c r="H50" s="12">
        <f t="shared" si="1"/>
        <v>-36530.1</v>
      </c>
    </row>
    <row r="51" spans="1:8" x14ac:dyDescent="0.25">
      <c r="A51" s="19" t="s">
        <v>48</v>
      </c>
      <c r="B51" s="12">
        <v>212.11</v>
      </c>
      <c r="C51" s="13">
        <v>44681</v>
      </c>
      <c r="D51" s="13">
        <v>44644</v>
      </c>
      <c r="E51" s="13"/>
      <c r="F51" s="13"/>
      <c r="G51" s="1">
        <f t="shared" si="0"/>
        <v>-37</v>
      </c>
      <c r="H51" s="12">
        <f t="shared" si="1"/>
        <v>-7848.0700000000006</v>
      </c>
    </row>
    <row r="52" spans="1:8" x14ac:dyDescent="0.25">
      <c r="A52" s="19" t="s">
        <v>49</v>
      </c>
      <c r="B52" s="12">
        <v>909.52</v>
      </c>
      <c r="C52" s="13">
        <v>44681</v>
      </c>
      <c r="D52" s="13">
        <v>44644</v>
      </c>
      <c r="E52" s="13"/>
      <c r="F52" s="13"/>
      <c r="G52" s="1">
        <f t="shared" si="0"/>
        <v>-37</v>
      </c>
      <c r="H52" s="12">
        <f t="shared" si="1"/>
        <v>-33652.239999999998</v>
      </c>
    </row>
    <row r="53" spans="1:8" x14ac:dyDescent="0.25">
      <c r="A53" s="19" t="s">
        <v>49</v>
      </c>
      <c r="B53" s="12">
        <v>179.69</v>
      </c>
      <c r="C53" s="13">
        <v>44681</v>
      </c>
      <c r="D53" s="13">
        <v>44644</v>
      </c>
      <c r="E53" s="13"/>
      <c r="F53" s="13"/>
      <c r="G53" s="1">
        <f t="shared" si="0"/>
        <v>-37</v>
      </c>
      <c r="H53" s="12">
        <f t="shared" si="1"/>
        <v>-6648.53</v>
      </c>
    </row>
    <row r="54" spans="1:8" x14ac:dyDescent="0.25">
      <c r="A54" s="19" t="s">
        <v>50</v>
      </c>
      <c r="B54" s="12">
        <v>1181.3499999999999</v>
      </c>
      <c r="C54" s="13">
        <v>44681</v>
      </c>
      <c r="D54" s="13">
        <v>44644</v>
      </c>
      <c r="E54" s="13"/>
      <c r="F54" s="13"/>
      <c r="G54" s="1">
        <f t="shared" si="0"/>
        <v>-37</v>
      </c>
      <c r="H54" s="12">
        <f t="shared" si="1"/>
        <v>-43709.95</v>
      </c>
    </row>
    <row r="55" spans="1:8" x14ac:dyDescent="0.25">
      <c r="A55" s="19" t="s">
        <v>50</v>
      </c>
      <c r="B55" s="12">
        <v>254.8</v>
      </c>
      <c r="C55" s="13">
        <v>44681</v>
      </c>
      <c r="D55" s="13">
        <v>44644</v>
      </c>
      <c r="E55" s="13"/>
      <c r="F55" s="13"/>
      <c r="G55" s="1">
        <f t="shared" si="0"/>
        <v>-37</v>
      </c>
      <c r="H55" s="12">
        <f t="shared" si="1"/>
        <v>-9427.6</v>
      </c>
    </row>
    <row r="56" spans="1:8" x14ac:dyDescent="0.25">
      <c r="A56" s="19" t="s">
        <v>51</v>
      </c>
      <c r="B56" s="12">
        <v>270</v>
      </c>
      <c r="C56" s="13">
        <v>44712</v>
      </c>
      <c r="D56" s="13">
        <v>44644</v>
      </c>
      <c r="E56" s="13"/>
      <c r="F56" s="13"/>
      <c r="G56" s="1">
        <f t="shared" si="0"/>
        <v>-68</v>
      </c>
      <c r="H56" s="12">
        <f t="shared" si="1"/>
        <v>-18360</v>
      </c>
    </row>
    <row r="57" spans="1:8" x14ac:dyDescent="0.25">
      <c r="A57" s="19" t="s">
        <v>51</v>
      </c>
      <c r="B57" s="12">
        <v>13.5</v>
      </c>
      <c r="C57" s="13">
        <v>44712</v>
      </c>
      <c r="D57" s="13">
        <v>44644</v>
      </c>
      <c r="E57" s="13"/>
      <c r="F57" s="13"/>
      <c r="G57" s="1">
        <f t="shared" si="0"/>
        <v>-68</v>
      </c>
      <c r="H57" s="12">
        <f t="shared" si="1"/>
        <v>-918</v>
      </c>
    </row>
    <row r="58" spans="1:8" x14ac:dyDescent="0.25">
      <c r="A58" s="19" t="s">
        <v>52</v>
      </c>
      <c r="B58" s="12">
        <v>727.22</v>
      </c>
      <c r="C58" s="13">
        <v>44681</v>
      </c>
      <c r="D58" s="13">
        <v>44644</v>
      </c>
      <c r="E58" s="13"/>
      <c r="F58" s="13"/>
      <c r="G58" s="1">
        <f t="shared" si="0"/>
        <v>-37</v>
      </c>
      <c r="H58" s="12">
        <f t="shared" si="1"/>
        <v>-26907.14</v>
      </c>
    </row>
    <row r="59" spans="1:8" x14ac:dyDescent="0.25">
      <c r="A59" s="19" t="s">
        <v>52</v>
      </c>
      <c r="B59" s="12">
        <v>154.88999999999999</v>
      </c>
      <c r="C59" s="13">
        <v>44681</v>
      </c>
      <c r="D59" s="13">
        <v>44644</v>
      </c>
      <c r="E59" s="13"/>
      <c r="F59" s="13"/>
      <c r="G59" s="1">
        <f t="shared" si="0"/>
        <v>-37</v>
      </c>
      <c r="H59" s="12">
        <f t="shared" si="1"/>
        <v>-5730.9299999999994</v>
      </c>
    </row>
    <row r="60" spans="1:8" x14ac:dyDescent="0.25">
      <c r="A60" s="19" t="s">
        <v>53</v>
      </c>
      <c r="B60" s="12">
        <v>997</v>
      </c>
      <c r="C60" s="13">
        <v>44712</v>
      </c>
      <c r="D60" s="13">
        <v>44644</v>
      </c>
      <c r="E60" s="13"/>
      <c r="F60" s="13"/>
      <c r="G60" s="1">
        <f t="shared" si="0"/>
        <v>-68</v>
      </c>
      <c r="H60" s="12">
        <f t="shared" si="1"/>
        <v>-67796</v>
      </c>
    </row>
    <row r="61" spans="1:8" x14ac:dyDescent="0.25">
      <c r="A61" s="19" t="s">
        <v>53</v>
      </c>
      <c r="B61" s="12">
        <v>219.34</v>
      </c>
      <c r="C61" s="13">
        <v>44712</v>
      </c>
      <c r="D61" s="13">
        <v>44644</v>
      </c>
      <c r="E61" s="13"/>
      <c r="F61" s="13"/>
      <c r="G61" s="1">
        <f t="shared" si="0"/>
        <v>-68</v>
      </c>
      <c r="H61" s="12">
        <f t="shared" si="1"/>
        <v>-14915.12</v>
      </c>
    </row>
    <row r="62" spans="1:8" x14ac:dyDescent="0.25">
      <c r="A62" s="19" t="s">
        <v>54</v>
      </c>
      <c r="B62" s="12">
        <v>330</v>
      </c>
      <c r="C62" s="13">
        <v>44662</v>
      </c>
      <c r="D62" s="13">
        <v>44644</v>
      </c>
      <c r="E62" s="13"/>
      <c r="F62" s="13"/>
      <c r="G62" s="1">
        <f t="shared" si="0"/>
        <v>-18</v>
      </c>
      <c r="H62" s="12">
        <f t="shared" si="1"/>
        <v>-5940</v>
      </c>
    </row>
    <row r="63" spans="1:8" x14ac:dyDescent="0.25">
      <c r="A63" s="19" t="s">
        <v>54</v>
      </c>
      <c r="B63" s="12">
        <v>72.599999999999994</v>
      </c>
      <c r="C63" s="13">
        <v>44662</v>
      </c>
      <c r="D63" s="13">
        <v>44644</v>
      </c>
      <c r="E63" s="13"/>
      <c r="F63" s="13"/>
      <c r="G63" s="1">
        <f t="shared" si="0"/>
        <v>-18</v>
      </c>
      <c r="H63" s="12">
        <f t="shared" si="1"/>
        <v>-1306.8</v>
      </c>
    </row>
    <row r="64" spans="1:8" x14ac:dyDescent="0.25">
      <c r="A64" s="19" t="s">
        <v>55</v>
      </c>
      <c r="B64" s="12">
        <v>499.01</v>
      </c>
      <c r="C64" s="13">
        <v>44679</v>
      </c>
      <c r="D64" s="13">
        <v>44644</v>
      </c>
      <c r="E64" s="13"/>
      <c r="F64" s="13"/>
      <c r="G64" s="1">
        <f t="shared" si="0"/>
        <v>-35</v>
      </c>
      <c r="H64" s="12">
        <f t="shared" si="1"/>
        <v>-17465.349999999999</v>
      </c>
    </row>
    <row r="65" spans="1:8" x14ac:dyDescent="0.25">
      <c r="A65" s="19" t="s">
        <v>55</v>
      </c>
      <c r="B65" s="12">
        <v>109.78</v>
      </c>
      <c r="C65" s="13">
        <v>44679</v>
      </c>
      <c r="D65" s="13">
        <v>44644</v>
      </c>
      <c r="E65" s="13"/>
      <c r="F65" s="13"/>
      <c r="G65" s="1">
        <f t="shared" si="0"/>
        <v>-35</v>
      </c>
      <c r="H65" s="12">
        <f t="shared" si="1"/>
        <v>-3842.3</v>
      </c>
    </row>
    <row r="66" spans="1:8" x14ac:dyDescent="0.25">
      <c r="A66" s="19" t="s">
        <v>56</v>
      </c>
      <c r="B66" s="12">
        <v>58.73</v>
      </c>
      <c r="C66" s="13">
        <v>44659</v>
      </c>
      <c r="D66" s="13">
        <v>44644</v>
      </c>
      <c r="E66" s="13"/>
      <c r="F66" s="13"/>
      <c r="G66" s="1">
        <f t="shared" si="0"/>
        <v>-15</v>
      </c>
      <c r="H66" s="12">
        <f t="shared" si="1"/>
        <v>-880.94999999999993</v>
      </c>
    </row>
    <row r="67" spans="1:8" x14ac:dyDescent="0.25">
      <c r="A67" s="19" t="s">
        <v>56</v>
      </c>
      <c r="B67" s="12">
        <v>11.01</v>
      </c>
      <c r="C67" s="13">
        <v>44659</v>
      </c>
      <c r="D67" s="13">
        <v>44644</v>
      </c>
      <c r="E67" s="13"/>
      <c r="F67" s="13"/>
      <c r="G67" s="1">
        <f t="shared" si="0"/>
        <v>-15</v>
      </c>
      <c r="H67" s="12">
        <f t="shared" si="1"/>
        <v>-165.15</v>
      </c>
    </row>
    <row r="68" spans="1:8" x14ac:dyDescent="0.25">
      <c r="A68" s="19" t="s">
        <v>56</v>
      </c>
      <c r="B68" s="12">
        <v>1.91</v>
      </c>
      <c r="C68" s="13">
        <v>44659</v>
      </c>
      <c r="D68" s="13">
        <v>44644</v>
      </c>
      <c r="E68" s="13"/>
      <c r="F68" s="13"/>
      <c r="G68" s="1">
        <f t="shared" si="0"/>
        <v>-15</v>
      </c>
      <c r="H68" s="12">
        <f t="shared" si="1"/>
        <v>-28.65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241.3</v>
      </c>
      <c r="C1">
        <f>COUNTA(A4:A353)</f>
        <v>3</v>
      </c>
      <c r="G1" s="16">
        <f>IF(B1&lt;&gt;0,H1/B1,0)</f>
        <v>-1.6792374637380856</v>
      </c>
      <c r="H1" s="15">
        <f>SUM(H4:H353)</f>
        <v>-405.20000000000005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57</v>
      </c>
      <c r="B4" s="12">
        <v>165</v>
      </c>
      <c r="C4" s="13">
        <v>44659</v>
      </c>
      <c r="D4" s="13">
        <v>44655</v>
      </c>
      <c r="E4" s="13"/>
      <c r="F4" s="13"/>
      <c r="G4" s="1">
        <f>D4-C4-(F4-E4)</f>
        <v>-4</v>
      </c>
      <c r="H4" s="12">
        <f>B4*G4</f>
        <v>-660</v>
      </c>
    </row>
    <row r="5" spans="1:8" x14ac:dyDescent="0.25">
      <c r="A5" s="19" t="s">
        <v>57</v>
      </c>
      <c r="B5" s="12">
        <v>36.299999999999997</v>
      </c>
      <c r="C5" s="13">
        <v>44659</v>
      </c>
      <c r="D5" s="13">
        <v>44655</v>
      </c>
      <c r="E5" s="13"/>
      <c r="F5" s="13"/>
      <c r="G5" s="1">
        <f t="shared" ref="G5:G68" si="0">D5-C5-(F5-E5)</f>
        <v>-4</v>
      </c>
      <c r="H5" s="12">
        <f t="shared" ref="H5:H68" si="1">B5*G5</f>
        <v>-145.19999999999999</v>
      </c>
    </row>
    <row r="6" spans="1:8" x14ac:dyDescent="0.25">
      <c r="A6" s="19" t="s">
        <v>58</v>
      </c>
      <c r="B6" s="12">
        <v>40</v>
      </c>
      <c r="C6" s="13">
        <v>44645</v>
      </c>
      <c r="D6" s="13">
        <v>44655</v>
      </c>
      <c r="E6" s="13"/>
      <c r="F6" s="13"/>
      <c r="G6" s="1">
        <f t="shared" si="0"/>
        <v>10</v>
      </c>
      <c r="H6" s="12">
        <f t="shared" si="1"/>
        <v>400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2022-04-17T14:19:44Z</dcterms:modified>
</cp:coreProperties>
</file>